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ESUN_SUS_PCE\SFDI 2022\Přivaděče\Rokytno\Úprava ploch po ZAV\"/>
    </mc:Choice>
  </mc:AlternateContent>
  <bookViews>
    <workbookView xWindow="0" yWindow="0" windowWidth="0" windowHeight="0"/>
  </bookViews>
  <sheets>
    <sheet name="Rekapitulace stavby" sheetId="1" r:id="rId1"/>
    <sheet name="100 - zemní prá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'100 - zemní práce'!$C$118:$K$126</definedName>
    <definedName name="_xlnm.Print_Area" localSheetId="1">'100 - zemní práce'!$C$4:$J$76,'100 - zemní práce'!$C$82:$J$100,'100 - zemní práce'!$C$106:$J$126</definedName>
    <definedName name="_xlnm.Print_Titles" localSheetId="1">'100 - zemní práce'!$118:$118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113"/>
  <c r="E7"/>
  <c r="E109"/>
  <c i="1" r="L90"/>
  <c r="AM90"/>
  <c r="AM89"/>
  <c r="L89"/>
  <c r="AM87"/>
  <c r="L87"/>
  <c r="L85"/>
  <c r="L84"/>
  <c i="2" r="J125"/>
  <c r="J126"/>
  <c r="J122"/>
  <c r="J121"/>
  <c r="BK121"/>
  <c r="BK125"/>
  <c r="BK122"/>
  <c i="1" r="AS94"/>
  <c i="2" r="BK126"/>
  <c r="F36"/>
  <c l="1" r="P120"/>
  <c r="T120"/>
  <c r="BK124"/>
  <c r="BK123"/>
  <c r="J123"/>
  <c r="J98"/>
  <c r="R124"/>
  <c r="R123"/>
  <c r="BK120"/>
  <c r="J120"/>
  <c r="J97"/>
  <c r="R120"/>
  <c r="R119"/>
  <c r="P124"/>
  <c r="P123"/>
  <c r="T124"/>
  <c r="T123"/>
  <c r="E85"/>
  <c r="J89"/>
  <c r="F91"/>
  <c r="J91"/>
  <c r="J92"/>
  <c r="F116"/>
  <c r="BE121"/>
  <c r="BE125"/>
  <c r="BE126"/>
  <c r="BE122"/>
  <c i="1" r="BC95"/>
  <c i="2" r="J34"/>
  <c i="1" r="AW95"/>
  <c i="2" r="F35"/>
  <c i="1" r="BB95"/>
  <c r="BB94"/>
  <c r="W31"/>
  <c i="2" r="F34"/>
  <c i="1" r="BA95"/>
  <c r="BA94"/>
  <c r="AW94"/>
  <c r="AK30"/>
  <c i="2" r="F37"/>
  <c i="1" r="BD95"/>
  <c r="BD94"/>
  <c r="W33"/>
  <c r="BC94"/>
  <c r="AY94"/>
  <c i="2" l="1" r="T119"/>
  <c r="P119"/>
  <c i="1" r="AU95"/>
  <c i="2" r="J124"/>
  <c r="J99"/>
  <c r="BK119"/>
  <c r="J119"/>
  <c r="J96"/>
  <c i="1" r="AU94"/>
  <c r="AX94"/>
  <c r="W30"/>
  <c r="W32"/>
  <c i="2" r="J33"/>
  <c i="1" r="AV95"/>
  <c r="AT95"/>
  <c i="2" r="F33"/>
  <c i="1" r="AZ95"/>
  <c r="AZ94"/>
  <c r="AV94"/>
  <c r="AK29"/>
  <c i="2" l="1" r="J30"/>
  <c i="1" r="AG95"/>
  <c r="AG94"/>
  <c r="AK26"/>
  <c r="W29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<sst xmlns="http://schemas.openxmlformats.org/spreadsheetml/2006/main">
  <si>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</si>
  <si>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</si>
  <si>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</si>
  <si>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</si>
  <si>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</si>
  <si>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{5571e1fe-c693-49b8-a565-3a313e4cdc73}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</si>
  <si>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</si>
  <si>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</si>
  <si>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</si>
  <si>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</si>
  <si>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</si>
  <si>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</si>
  <si>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</si>
  <si>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</si>
  <si>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</si>
  <si>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</si>
  <si>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</si>
  <si>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Propojení silnic D35 a I/35 Rokytno - Býšť, úprava ploch po ZAV</t>
  </si>
  <si>
    <t>KSO:</t>
  </si>
  <si>
    <t>CC-CZ:</t>
  </si>
  <si>
    <t>Místo:</t>
  </si>
  <si>
    <t xml:space="preserve"> </t>
  </si>
  <si>
    <t>Datum:</t>
  </si>
  <si>
    <t>4. 6. 2022</t>
  </si>
  <si>
    <t>Zadavatel:</t>
  </si>
  <si>
    <t>IČ:</t>
  </si>
  <si>
    <t>00085031</t>
  </si>
  <si>
    <t>Správa a údržba silnic Pardubického kraje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</si>
  <si>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</si>
  <si>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</si>
  <si>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</si>
  <si>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</si>
  <si>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</si>
  <si>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</si>
  <si>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</si>
  <si>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</si>
  <si>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</si>
  <si>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</si>
  <si>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</si>
  <si>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</si>
  <si>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</si>
  <si>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</si>
  <si>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</si>
  <si>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</si>
  <si>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</si>
  <si>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</si>
  <si>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</si>
  <si>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</si>
  <si>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</si>
  <si>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</si>
  <si>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</si>
  <si>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</si>
  <si>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</si>
  <si>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</si>
  <si>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</si>
  <si>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</si>
  <si>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</si>
  <si>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</si>
  <si>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</si>
  <si>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</si>
  <si>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</si>
  <si>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</si>
  <si>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</si>
  <si>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</si>
  <si>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</si>
  <si>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</si>
  <si>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</si>
  <si>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</si>
  <si>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</si>
  <si>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</si>
  <si>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</si>
  <si>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</si>
  <si>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</si>
  <si>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</si>
  <si>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</si>
  <si>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</si>
  <si>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</si>
  <si>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</si>
  <si>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</si>
  <si>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</si>
  <si>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100</t>
  </si>
  <si>
    <t>zemní práce</t>
  </si>
  <si>
    <t>STA</t>
  </si>
  <si>
    <t>1</t>
  </si>
  <si>
    <t>{a729731c-e862-4233-8e1c-0f6936ec3724}</t>
  </si>
  <si>
    <t>2</t>
  </si>
  <si>
    <t>KRYCÍ LIST SOUPISU PRACÍ</t>
  </si>
  <si>
    <t>Objekt:</t>
  </si>
  <si>
    <t>100 - zemní práce</t>
  </si>
  <si>
    <t>REKAPITULACE ČLENĚNÍ SOUPISU PRACÍ</t>
  </si>
  <si>
    <t>Kód dílu - Popis</t>
  </si>
  <si>
    <t>Cena celkem [CZK]</t>
  </si>
  <si>
    <t>Náklady ze soupisu prací</t>
  </si>
  <si>
    <t>-1</t>
  </si>
  <si>
    <t>D1 - Úprava pozemků po provedení ZAV s přesunem zeminy dle pokynu vlastníka pozemku</t>
  </si>
  <si>
    <t>HSV - Práce a dodávky HSV</t>
  </si>
  <si>
    <t xml:space="preserve">    1 - Zemní práce po ZAV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</si>
  <si>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</si>
  <si>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</si>
  <si>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</si>
  <si>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</si>
  <si>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</si>
  <si>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</si>
  <si>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</si>
  <si>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</si>
  <si>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</si>
  <si>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</si>
  <si>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</si>
  <si>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</si>
  <si>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</si>
  <si>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</si>
  <si>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Úprava pozemků po provedení ZAV s přesunem zeminy dle pokynu vlastníka pozemku</t>
  </si>
  <si>
    <t>ROZPOCET</t>
  </si>
  <si>
    <t>K</t>
  </si>
  <si>
    <t>167151101</t>
  </si>
  <si>
    <t>Nakládání výkopku z hornin třídy těžitelnosti I skupiny 1 až 3 do 100 m3</t>
  </si>
  <si>
    <t>m3</t>
  </si>
  <si>
    <t>4</t>
  </si>
  <si>
    <t>6</t>
  </si>
  <si>
    <t>181951112</t>
  </si>
  <si>
    <t>Úprava pláně v hornině třídy těžitelnosti I skupiny 1 až 3 se zhutněním strojně</t>
  </si>
  <si>
    <t>m2</t>
  </si>
  <si>
    <t>10</t>
  </si>
  <si>
    <t>HSV</t>
  </si>
  <si>
    <t>Práce a dodávky HSV</t>
  </si>
  <si>
    <t>Zemní práce po ZAV</t>
  </si>
  <si>
    <t>3</t>
  </si>
  <si>
    <t>162751114</t>
  </si>
  <si>
    <t>Vodorovné přemístění přes 6 000 do 7000 m výkopku/sypaniny z horniny třídy těžitelnosti I skupiny 1 až 3</t>
  </si>
  <si>
    <t>148900095</t>
  </si>
  <si>
    <t>181351106</t>
  </si>
  <si>
    <t>Rozprostření ornice tl vrstvy přes 300 do 400 mm pl přes 100 do 500 m2 v rovině nebo ve svahu do 1:5 strojně</t>
  </si>
  <si>
    <t>2093412107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</si>
</sst>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010-2022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Propojení silnic D35 a I/35 Rokytno - Býšť, úprava ploch po ZAV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4. 6. 2022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a údržba silnic Pardubického kraje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'100 - zemní práce'!J30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'100 - zemní práce'!P119</f>
        <v>0</v>
      </c>
      <c r="AV95" s="125">
        <f>'100 - zemní práce'!J33</f>
        <v>0</v>
      </c>
      <c r="AW95" s="125">
        <f>'100 - zemní práce'!J34</f>
        <v>0</v>
      </c>
      <c r="AX95" s="125">
        <f>'100 - zemní práce'!J35</f>
        <v>0</v>
      </c>
      <c r="AY95" s="125">
        <f>'100 - zemní práce'!J36</f>
        <v>0</v>
      </c>
      <c r="AZ95" s="125">
        <f>'100 - zemní práce'!F33</f>
        <v>0</v>
      </c>
      <c r="BA95" s="125">
        <f>'100 - zemní práce'!F34</f>
        <v>0</v>
      </c>
      <c r="BB95" s="125">
        <f>'100 - zemní práce'!F35</f>
        <v>0</v>
      </c>
      <c r="BC95" s="125">
        <f>'100 - zemní práce'!F36</f>
        <v>0</v>
      </c>
      <c r="BD95" s="127">
        <f>'100 - zemní práce'!F37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YOIaOzIkAQ6kBPTelkITUyVc+vY4ZchzoFHR5MHjxGqf6hIUrOjmLguF1RA7AYuecQntM2se2/e38ZkCyvENFg==" hashValue="1xv/JVAZJH8QIeVaQUIoG1RD3Q8+9gxlZlMvyYWA9bYNX8am4KN7XJxUPtXQ997eRWcEnATUhuhFsmF722gCB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0 - zemní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Propojení silnic D35 a I/35 Rokytno - Býšť, úprava ploch po ZAV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4. 6. 2022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>00085031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>Správa a údržba silnic Pardubického kraje</v>
      </c>
      <c r="F15" s="35"/>
      <c r="G15" s="35"/>
      <c r="H15" s="35"/>
      <c r="I15" s="133" t="s">
        <v>28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28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28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ROUND((SUM(BE119:BE126)),  2)</f>
        <v>0</v>
      </c>
      <c r="G33" s="35"/>
      <c r="H33" s="35"/>
      <c r="I33" s="148">
        <v>0.20999999999999999</v>
      </c>
      <c r="J33" s="147">
        <f>ROUND(((SUM(BE119:BE126))*I33),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ROUND((SUM(BF119:BF126)),  2)</f>
        <v>0</v>
      </c>
      <c r="G34" s="35"/>
      <c r="H34" s="35"/>
      <c r="I34" s="148">
        <v>0.14999999999999999</v>
      </c>
      <c r="J34" s="147">
        <f>ROUND(((SUM(BF119:BF126))*I34),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ROUND((SUM(BG119:BG126)),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ROUND((SUM(BH119:BH126)),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ROUND((SUM(BI119:BI126)),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Propojení silnic D35 a I/35 Rokytno - Býšť, úprava ploch po ZAV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100 - zemní práce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4. 6. 2022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a údržba silnic Pardubického kraje</v>
      </c>
      <c r="G91" s="37"/>
      <c r="H91" s="37"/>
      <c r="I91" s="29" t="s">
        <v>31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92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J120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2"/>
      <c r="C98" s="173"/>
      <c r="D98" s="174" t="s">
        <v>95</v>
      </c>
      <c r="E98" s="175"/>
      <c r="F98" s="175"/>
      <c r="G98" s="175"/>
      <c r="H98" s="175"/>
      <c r="I98" s="175"/>
      <c r="J98" s="176">
        <f>J123</f>
        <v>0</v>
      </c>
      <c r="K98" s="173"/>
      <c r="L98" s="17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J124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97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67" t="str">
        <f>E7</f>
        <v>Propojení silnic D35 a I/35 Rokytno - Býšť, úprava ploch po ZAV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87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100 - zemní práce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4. 6. 2022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a údržba silnic Pardubického kraje</v>
      </c>
      <c r="G115" s="37"/>
      <c r="H115" s="37"/>
      <c r="I115" s="29" t="s">
        <v>31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4"/>
      <c r="B118" s="185"/>
      <c r="C118" s="186" t="s">
        <v>98</v>
      </c>
      <c r="D118" s="187" t="s">
        <v>60</v>
      </c>
      <c r="E118" s="187" t="s">
        <v>56</v>
      </c>
      <c r="F118" s="187" t="s">
        <v>57</v>
      </c>
      <c r="G118" s="187" t="s">
        <v>99</v>
      </c>
      <c r="H118" s="187" t="s">
        <v>100</v>
      </c>
      <c r="I118" s="187" t="s">
        <v>101</v>
      </c>
      <c r="J118" s="188" t="s">
        <v>91</v>
      </c>
      <c r="K118" s="189" t="s">
        <v>102</v>
      </c>
      <c r="L118" s="190"/>
      <c r="M118" s="97" t="s">
        <v>1</v>
      </c>
      <c r="N118" s="98" t="s">
        <v>39</v>
      </c>
      <c r="O118" s="98" t="s">
        <v>103</v>
      </c>
      <c r="P118" s="98" t="s">
        <v>104</v>
      </c>
      <c r="Q118" s="98" t="s">
        <v>105</v>
      </c>
      <c r="R118" s="98" t="s">
        <v>106</v>
      </c>
      <c r="S118" s="98" t="s">
        <v>107</v>
      </c>
      <c r="T118" s="99" t="s">
        <v>108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5"/>
      <c r="B119" s="36"/>
      <c r="C119" s="104" t="s">
        <v>109</v>
      </c>
      <c r="D119" s="37"/>
      <c r="E119" s="37"/>
      <c r="F119" s="37"/>
      <c r="G119" s="37"/>
      <c r="H119" s="37"/>
      <c r="I119" s="37"/>
      <c r="J119" s="191">
        <f>BK119</f>
        <v>0</v>
      </c>
      <c r="K119" s="37"/>
      <c r="L119" s="41"/>
      <c r="M119" s="100"/>
      <c r="N119" s="192"/>
      <c r="O119" s="101"/>
      <c r="P119" s="193">
        <f>P120+P123</f>
        <v>0</v>
      </c>
      <c r="Q119" s="101"/>
      <c r="R119" s="193">
        <f>R120+R123</f>
        <v>0</v>
      </c>
      <c r="S119" s="101"/>
      <c r="T119" s="194">
        <f>T120+T123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74</v>
      </c>
      <c r="AU119" s="14" t="s">
        <v>93</v>
      </c>
      <c r="BK119" s="195">
        <f>BK120+BK123</f>
        <v>0</v>
      </c>
    </row>
    <row r="120" s="12" customFormat="1" ht="25.92" customHeight="1">
      <c r="A120" s="12"/>
      <c r="B120" s="196"/>
      <c r="C120" s="197"/>
      <c r="D120" s="198" t="s">
        <v>74</v>
      </c>
      <c r="E120" s="199" t="s">
        <v>110</v>
      </c>
      <c r="F120" s="199" t="s">
        <v>111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SUM(P121:P122)</f>
        <v>0</v>
      </c>
      <c r="Q120" s="204"/>
      <c r="R120" s="205">
        <f>SUM(R121:R122)</f>
        <v>0</v>
      </c>
      <c r="S120" s="204"/>
      <c r="T120" s="206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83</v>
      </c>
      <c r="AT120" s="208" t="s">
        <v>74</v>
      </c>
      <c r="AU120" s="208" t="s">
        <v>75</v>
      </c>
      <c r="AY120" s="207" t="s">
        <v>112</v>
      </c>
      <c r="BK120" s="209">
        <f>SUM(BK121:BK122)</f>
        <v>0</v>
      </c>
    </row>
    <row r="121" s="2" customFormat="1" ht="24.15" customHeight="1">
      <c r="A121" s="35"/>
      <c r="B121" s="36"/>
      <c r="C121" s="210" t="s">
        <v>83</v>
      </c>
      <c r="D121" s="210" t="s">
        <v>113</v>
      </c>
      <c r="E121" s="211" t="s">
        <v>114</v>
      </c>
      <c r="F121" s="212" t="s">
        <v>115</v>
      </c>
      <c r="G121" s="213" t="s">
        <v>116</v>
      </c>
      <c r="H121" s="214">
        <v>4012.5999999999999</v>
      </c>
      <c r="I121" s="215"/>
      <c r="J121" s="216">
        <f>ROUND(I121*H121,2)</f>
        <v>0</v>
      </c>
      <c r="K121" s="217"/>
      <c r="L121" s="41"/>
      <c r="M121" s="218" t="s">
        <v>1</v>
      </c>
      <c r="N121" s="219" t="s">
        <v>40</v>
      </c>
      <c r="O121" s="88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2" t="s">
        <v>117</v>
      </c>
      <c r="AT121" s="222" t="s">
        <v>113</v>
      </c>
      <c r="AU121" s="222" t="s">
        <v>83</v>
      </c>
      <c r="AY121" s="14" t="s">
        <v>112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4" t="s">
        <v>83</v>
      </c>
      <c r="BK121" s="223">
        <f>ROUND(I121*H121,2)</f>
        <v>0</v>
      </c>
      <c r="BL121" s="14" t="s">
        <v>117</v>
      </c>
      <c r="BM121" s="222" t="s">
        <v>118</v>
      </c>
    </row>
    <row r="122" s="2" customFormat="1" ht="24.15" customHeight="1">
      <c r="A122" s="35"/>
      <c r="B122" s="36"/>
      <c r="C122" s="210" t="s">
        <v>85</v>
      </c>
      <c r="D122" s="210" t="s">
        <v>113</v>
      </c>
      <c r="E122" s="211" t="s">
        <v>119</v>
      </c>
      <c r="F122" s="212" t="s">
        <v>120</v>
      </c>
      <c r="G122" s="213" t="s">
        <v>121</v>
      </c>
      <c r="H122" s="214">
        <v>10031.5</v>
      </c>
      <c r="I122" s="215"/>
      <c r="J122" s="216">
        <f>ROUND(I122*H122,2)</f>
        <v>0</v>
      </c>
      <c r="K122" s="217"/>
      <c r="L122" s="41"/>
      <c r="M122" s="218" t="s">
        <v>1</v>
      </c>
      <c r="N122" s="219" t="s">
        <v>40</v>
      </c>
      <c r="O122" s="88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2" t="s">
        <v>117</v>
      </c>
      <c r="AT122" s="222" t="s">
        <v>113</v>
      </c>
      <c r="AU122" s="222" t="s">
        <v>83</v>
      </c>
      <c r="AY122" s="14" t="s">
        <v>112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4" t="s">
        <v>83</v>
      </c>
      <c r="BK122" s="223">
        <f>ROUND(I122*H122,2)</f>
        <v>0</v>
      </c>
      <c r="BL122" s="14" t="s">
        <v>117</v>
      </c>
      <c r="BM122" s="222" t="s">
        <v>122</v>
      </c>
    </row>
    <row r="123" s="12" customFormat="1" ht="25.92" customHeight="1">
      <c r="A123" s="12"/>
      <c r="B123" s="196"/>
      <c r="C123" s="197"/>
      <c r="D123" s="198" t="s">
        <v>74</v>
      </c>
      <c r="E123" s="199" t="s">
        <v>123</v>
      </c>
      <c r="F123" s="199" t="s">
        <v>124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</f>
        <v>0</v>
      </c>
      <c r="Q123" s="204"/>
      <c r="R123" s="205">
        <f>R124</f>
        <v>0</v>
      </c>
      <c r="S123" s="204"/>
      <c r="T123" s="20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83</v>
      </c>
      <c r="AT123" s="208" t="s">
        <v>74</v>
      </c>
      <c r="AU123" s="208" t="s">
        <v>75</v>
      </c>
      <c r="AY123" s="207" t="s">
        <v>112</v>
      </c>
      <c r="BK123" s="209">
        <f>BK124</f>
        <v>0</v>
      </c>
    </row>
    <row r="124" s="12" customFormat="1" ht="22.8" customHeight="1">
      <c r="A124" s="12"/>
      <c r="B124" s="196"/>
      <c r="C124" s="197"/>
      <c r="D124" s="198" t="s">
        <v>74</v>
      </c>
      <c r="E124" s="224" t="s">
        <v>83</v>
      </c>
      <c r="F124" s="224" t="s">
        <v>125</v>
      </c>
      <c r="G124" s="197"/>
      <c r="H124" s="197"/>
      <c r="I124" s="200"/>
      <c r="J124" s="225">
        <f>BK124</f>
        <v>0</v>
      </c>
      <c r="K124" s="197"/>
      <c r="L124" s="202"/>
      <c r="M124" s="203"/>
      <c r="N124" s="204"/>
      <c r="O124" s="204"/>
      <c r="P124" s="205">
        <f>SUM(P125:P126)</f>
        <v>0</v>
      </c>
      <c r="Q124" s="204"/>
      <c r="R124" s="205">
        <f>SUM(R125:R126)</f>
        <v>0</v>
      </c>
      <c r="S124" s="204"/>
      <c r="T124" s="20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83</v>
      </c>
      <c r="AT124" s="208" t="s">
        <v>74</v>
      </c>
      <c r="AU124" s="208" t="s">
        <v>83</v>
      </c>
      <c r="AY124" s="207" t="s">
        <v>112</v>
      </c>
      <c r="BK124" s="209">
        <f>SUM(BK125:BK126)</f>
        <v>0</v>
      </c>
    </row>
    <row r="125" s="2" customFormat="1" ht="37.8" customHeight="1">
      <c r="A125" s="35"/>
      <c r="B125" s="36"/>
      <c r="C125" s="210" t="s">
        <v>126</v>
      </c>
      <c r="D125" s="210" t="s">
        <v>113</v>
      </c>
      <c r="E125" s="211" t="s">
        <v>127</v>
      </c>
      <c r="F125" s="212" t="s">
        <v>128</v>
      </c>
      <c r="G125" s="213" t="s">
        <v>116</v>
      </c>
      <c r="H125" s="214">
        <v>4012.5999999999999</v>
      </c>
      <c r="I125" s="215"/>
      <c r="J125" s="216">
        <f>ROUND(I125*H125,2)</f>
        <v>0</v>
      </c>
      <c r="K125" s="217"/>
      <c r="L125" s="41"/>
      <c r="M125" s="218" t="s">
        <v>1</v>
      </c>
      <c r="N125" s="219" t="s">
        <v>40</v>
      </c>
      <c r="O125" s="88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117</v>
      </c>
      <c r="AT125" s="222" t="s">
        <v>113</v>
      </c>
      <c r="AU125" s="222" t="s">
        <v>85</v>
      </c>
      <c r="AY125" s="14" t="s">
        <v>112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4" t="s">
        <v>83</v>
      </c>
      <c r="BK125" s="223">
        <f>ROUND(I125*H125,2)</f>
        <v>0</v>
      </c>
      <c r="BL125" s="14" t="s">
        <v>117</v>
      </c>
      <c r="BM125" s="222" t="s">
        <v>129</v>
      </c>
    </row>
    <row r="126" s="2" customFormat="1" ht="37.8" customHeight="1">
      <c r="A126" s="35"/>
      <c r="B126" s="36"/>
      <c r="C126" s="210" t="s">
        <v>117</v>
      </c>
      <c r="D126" s="210" t="s">
        <v>113</v>
      </c>
      <c r="E126" s="211" t="s">
        <v>130</v>
      </c>
      <c r="F126" s="212" t="s">
        <v>131</v>
      </c>
      <c r="G126" s="213" t="s">
        <v>121</v>
      </c>
      <c r="H126" s="214">
        <v>10031.5</v>
      </c>
      <c r="I126" s="215"/>
      <c r="J126" s="216">
        <f>ROUND(I126*H126,2)</f>
        <v>0</v>
      </c>
      <c r="K126" s="217"/>
      <c r="L126" s="41"/>
      <c r="M126" s="226" t="s">
        <v>1</v>
      </c>
      <c r="N126" s="227" t="s">
        <v>40</v>
      </c>
      <c r="O126" s="228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117</v>
      </c>
      <c r="AT126" s="222" t="s">
        <v>113</v>
      </c>
      <c r="AU126" s="222" t="s">
        <v>85</v>
      </c>
      <c r="AY126" s="14" t="s">
        <v>112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4" t="s">
        <v>83</v>
      </c>
      <c r="BK126" s="223">
        <f>ROUND(I126*H126,2)</f>
        <v>0</v>
      </c>
      <c r="BL126" s="14" t="s">
        <v>117</v>
      </c>
      <c r="BM126" s="222" t="s">
        <v>132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WLedAU0MT3/s8hMMsi/MvSIoAUtIb1lz7elsWj1KMNajLcCVEE0B9L/JzabK+5BVrnxN5Ea3XXmltWuoNXfoPw==" hashValue="vm4AY6CgyKRxEWpbnVfr/M6KWlJKjrzNimm06GHbeEt2i0+V5Ty7zLow2w1XJ4oQeM6wXsCG6xyEZLlNmFy9pg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HP-SYNEK\Jiří Synek</dc:creator>
  <cp:lastModifiedBy>HP-SYNEK\Jiří Synek</cp:lastModifiedBy>
  <dcterms:created xsi:type="dcterms:W3CDTF">2022-06-04T07:31:11Z</dcterms:created>
  <dcterms:modified xsi:type="dcterms:W3CDTF">2022-06-04T07:31:13Z</dcterms:modified>
</cp:coreProperties>
</file>